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200.1.75\d\FSA charges\2021-22\Q4\Annexures for Q4 (Excel)\"/>
    </mc:Choice>
  </mc:AlternateContent>
  <xr:revisionPtr revIDLastSave="0" documentId="8_{D5B2ACEB-65A0-47CE-A121-012BB824BFBA}" xr6:coauthVersionLast="47" xr6:coauthVersionMax="47" xr10:uidLastSave="{00000000-0000-0000-0000-000000000000}"/>
  <bookViews>
    <workbookView xWindow="-120" yWindow="-120" windowWidth="20730" windowHeight="11160" xr2:uid="{18E94E85-C9FE-4294-91B7-FF1534F21291}"/>
  </bookViews>
  <sheets>
    <sheet name="shortterm purchas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12" i="1" l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U10" i="1"/>
  <c r="V10" i="1" s="1"/>
  <c r="T10" i="1"/>
  <c r="U9" i="1"/>
  <c r="V9" i="1" s="1"/>
  <c r="T9" i="1"/>
  <c r="U8" i="1"/>
  <c r="V8" i="1" s="1"/>
  <c r="T8" i="1"/>
  <c r="U7" i="1"/>
  <c r="V7" i="1" s="1"/>
  <c r="T7" i="1"/>
  <c r="U6" i="1"/>
  <c r="V6" i="1" s="1"/>
  <c r="T6" i="1"/>
  <c r="U5" i="1"/>
  <c r="V5" i="1" s="1"/>
  <c r="T5" i="1"/>
  <c r="T12" i="1" s="1"/>
  <c r="U12" i="1" l="1"/>
</calcChain>
</file>

<file path=xl/sharedStrings.xml><?xml version="1.0" encoding="utf-8"?>
<sst xmlns="http://schemas.openxmlformats.org/spreadsheetml/2006/main" count="51" uniqueCount="22">
  <si>
    <t>ANNEXURE-VI</t>
  </si>
  <si>
    <t>Source wise details of short term purchases</t>
  </si>
  <si>
    <t>APDISCOMS SHORT-TERM SOURCE</t>
  </si>
  <si>
    <t>CONSOLIDATED</t>
  </si>
  <si>
    <t>ENERGY (MU)</t>
  </si>
  <si>
    <t>VC (Rs.Crs)</t>
  </si>
  <si>
    <t>OVERALL RATE</t>
  </si>
  <si>
    <t>Spectrum Power</t>
  </si>
  <si>
    <t>LANCO Kondapalli</t>
  </si>
  <si>
    <t>IEX(including other charges)</t>
  </si>
  <si>
    <t>PXIL(including other charges)</t>
  </si>
  <si>
    <t>PTC India Ltd (Swaping)-Trading Margin</t>
  </si>
  <si>
    <t>NHPC LIMITED</t>
  </si>
  <si>
    <t>TOTAL</t>
  </si>
  <si>
    <t>KREATE(including other charges)</t>
  </si>
  <si>
    <t>NVVNL Limited (Trading)</t>
  </si>
  <si>
    <t>NVVNL-JPL</t>
  </si>
  <si>
    <t>PTC-OTPC</t>
  </si>
  <si>
    <t>PTC-SEIL</t>
  </si>
  <si>
    <t>PTC-EMPL</t>
  </si>
  <si>
    <t>SEMBCORP GAYATRI POWER LTD</t>
  </si>
  <si>
    <t>MANIKARAN POWER LIMITED(STOA Charges)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</si>
</sst>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15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7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1" applyBorder="1" applyAlignment="1">
      <alignment horizontal="left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2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</cellXfs>
  <cellStyles count="3">
    <cellStyle name="Normal" xfId="0" builtinId="0"/>
    <cellStyle name="Normal 10 11" xfId="1" xr:uid="{D8D5DDB1-E941-4EA5-983B-9F51029E4B0A}"/>
    <cellStyle name="Normal_Sep 16 MIS _september16 final mis" xfId="2" xr:uid="{09EFA6B5-7071-4751-87AE-AA3957C505D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9E662C-C8A3-4E4F-9628-341501F310E1}">
  <sheetPr>
    <pageSetUpPr fitToPage="1"/>
  </sheetPr>
  <dimension ref="A1:V31"/>
  <sheetViews>
    <sheetView showGridLines="0" tabSelected="1" view="pageBreakPreview" zoomScaleSheetLayoutView="100" workbookViewId="0">
      <pane xSplit="1" ySplit="4" topLeftCell="B23" activePane="bottomRight" state="frozen"/>
      <selection pane="topRight" activeCell="B1" sqref="B1"/>
      <selection pane="bottomLeft" activeCell="A3" sqref="A3"/>
      <selection pane="bottomRight" activeCell="J25" sqref="J25"/>
    </sheetView>
  </sheetViews>
  <sheetFormatPr defaultRowHeight="19.5" customHeight="1" x14ac:dyDescent="0.25"/>
  <cols>
    <col min="1" max="1" width="27.140625" style="12" customWidth="1"/>
    <col min="2" max="2" width="13.42578125" style="2" bestFit="1" customWidth="1"/>
    <col min="3" max="3" width="13" style="2" bestFit="1" customWidth="1"/>
    <col min="4" max="4" width="12.5703125" style="2" bestFit="1" customWidth="1"/>
    <col min="5" max="6" width="13.28515625" style="2" bestFit="1" customWidth="1"/>
    <col min="7" max="7" width="13.42578125" style="2" bestFit="1" customWidth="1"/>
    <col min="8" max="8" width="8.42578125" style="2" bestFit="1" customWidth="1"/>
    <col min="9" max="9" width="7.7109375" style="2" bestFit="1" customWidth="1"/>
    <col min="10" max="10" width="8.42578125" style="2" bestFit="1" customWidth="1"/>
    <col min="11" max="11" width="7.7109375" style="2" bestFit="1" customWidth="1"/>
    <col min="12" max="12" width="8.42578125" style="2" bestFit="1" customWidth="1"/>
    <col min="13" max="13" width="7.7109375" style="2" bestFit="1" customWidth="1"/>
    <col min="14" max="14" width="8.42578125" style="2" bestFit="1" customWidth="1"/>
    <col min="15" max="15" width="7.7109375" style="2" bestFit="1" customWidth="1"/>
    <col min="16" max="16" width="8.42578125" style="2" bestFit="1" customWidth="1"/>
    <col min="17" max="17" width="7.7109375" style="2" bestFit="1" customWidth="1"/>
    <col min="18" max="18" width="8.42578125" style="2" bestFit="1" customWidth="1"/>
    <col min="19" max="19" width="7.7109375" style="2" customWidth="1"/>
    <col min="20" max="20" width="8.42578125" style="2" bestFit="1" customWidth="1"/>
    <col min="21" max="21" width="9.140625" style="2" customWidth="1"/>
    <col min="22" max="22" width="9.7109375" style="2" customWidth="1"/>
    <col min="23" max="16384" width="9.140625" style="2"/>
  </cols>
  <sheetData>
    <row r="1" spans="1:22" ht="19.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9.5" customHeight="1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9.5" customHeight="1" x14ac:dyDescent="0.25">
      <c r="A3" s="3" t="s">
        <v>2</v>
      </c>
      <c r="B3" s="4">
        <v>44287</v>
      </c>
      <c r="C3" s="5"/>
      <c r="D3" s="4">
        <v>44317</v>
      </c>
      <c r="E3" s="5"/>
      <c r="F3" s="4">
        <v>44348</v>
      </c>
      <c r="G3" s="5"/>
      <c r="H3" s="4">
        <v>44378</v>
      </c>
      <c r="I3" s="5"/>
      <c r="J3" s="4">
        <v>44409</v>
      </c>
      <c r="K3" s="5"/>
      <c r="L3" s="4">
        <v>44440</v>
      </c>
      <c r="M3" s="5"/>
      <c r="N3" s="4">
        <v>44470</v>
      </c>
      <c r="O3" s="5"/>
      <c r="P3" s="4">
        <v>44501</v>
      </c>
      <c r="Q3" s="5"/>
      <c r="R3" s="4">
        <v>44531</v>
      </c>
      <c r="S3" s="5"/>
      <c r="T3" s="4" t="s">
        <v>3</v>
      </c>
      <c r="U3" s="5"/>
    </row>
    <row r="4" spans="1:22" ht="33.75" customHeight="1" x14ac:dyDescent="0.25">
      <c r="A4" s="3"/>
      <c r="B4" s="6" t="s">
        <v>4</v>
      </c>
      <c r="C4" s="6" t="s">
        <v>5</v>
      </c>
      <c r="D4" s="6" t="s">
        <v>4</v>
      </c>
      <c r="E4" s="6" t="s">
        <v>5</v>
      </c>
      <c r="F4" s="6" t="s">
        <v>4</v>
      </c>
      <c r="G4" s="6" t="s">
        <v>5</v>
      </c>
      <c r="H4" s="6" t="s">
        <v>4</v>
      </c>
      <c r="I4" s="6" t="s">
        <v>5</v>
      </c>
      <c r="J4" s="6" t="s">
        <v>4</v>
      </c>
      <c r="K4" s="6" t="s">
        <v>5</v>
      </c>
      <c r="L4" s="6" t="s">
        <v>4</v>
      </c>
      <c r="M4" s="6" t="s">
        <v>5</v>
      </c>
      <c r="N4" s="6" t="s">
        <v>4</v>
      </c>
      <c r="O4" s="6" t="s">
        <v>5</v>
      </c>
      <c r="P4" s="6" t="s">
        <v>4</v>
      </c>
      <c r="Q4" s="6" t="s">
        <v>5</v>
      </c>
      <c r="R4" s="6" t="s">
        <v>4</v>
      </c>
      <c r="S4" s="6" t="s">
        <v>5</v>
      </c>
      <c r="T4" s="6" t="s">
        <v>4</v>
      </c>
      <c r="U4" s="6" t="s">
        <v>5</v>
      </c>
      <c r="V4" s="6" t="s">
        <v>6</v>
      </c>
    </row>
    <row r="5" spans="1:22" ht="31.5" customHeight="1" x14ac:dyDescent="0.25">
      <c r="A5" s="7" t="s">
        <v>7</v>
      </c>
      <c r="B5" s="8">
        <v>0</v>
      </c>
      <c r="C5" s="8">
        <v>0</v>
      </c>
      <c r="D5" s="8">
        <v>33.515315000000001</v>
      </c>
      <c r="E5" s="8">
        <v>7.9431297000000001</v>
      </c>
      <c r="F5" s="8">
        <v>37.224550000000001</v>
      </c>
      <c r="G5" s="8">
        <v>8.82221835</v>
      </c>
      <c r="H5" s="8">
        <v>36.787914999999998</v>
      </c>
      <c r="I5" s="8">
        <v>8.7187358550000003</v>
      </c>
      <c r="J5" s="8">
        <v>35.183284999999998</v>
      </c>
      <c r="K5" s="8">
        <v>8.3384385450000007</v>
      </c>
      <c r="L5" s="8">
        <v>32.186995000000003</v>
      </c>
      <c r="M5" s="8">
        <v>7.6283178150000008</v>
      </c>
      <c r="N5" s="8">
        <v>28.496884999999999</v>
      </c>
      <c r="O5" s="8">
        <v>6.7537617000000001</v>
      </c>
      <c r="P5" s="8">
        <v>0</v>
      </c>
      <c r="Q5" s="8">
        <v>0</v>
      </c>
      <c r="R5" s="8">
        <v>0</v>
      </c>
      <c r="S5" s="8">
        <v>0</v>
      </c>
      <c r="T5" s="9">
        <f>R5+P5+N5+L5+J5+H5+F5+D5+B5</f>
        <v>203.39494500000001</v>
      </c>
      <c r="U5" s="9">
        <f>S5+Q5+O5+M5+K5+I5+G5+E5+C5</f>
        <v>48.204601965000002</v>
      </c>
      <c r="V5" s="8">
        <f>U5*10/T5</f>
        <v>2.37</v>
      </c>
    </row>
    <row r="6" spans="1:22" ht="31.5" customHeight="1" x14ac:dyDescent="0.25">
      <c r="A6" s="7" t="s">
        <v>8</v>
      </c>
      <c r="B6" s="8">
        <v>79.238170999999994</v>
      </c>
      <c r="C6" s="8">
        <v>18.620970185000001</v>
      </c>
      <c r="D6" s="8">
        <v>61.679659000000001</v>
      </c>
      <c r="E6" s="8">
        <v>14.4947199</v>
      </c>
      <c r="F6" s="8">
        <v>53.250582000000001</v>
      </c>
      <c r="G6" s="8">
        <v>12.5138868</v>
      </c>
      <c r="H6" s="8">
        <v>57.772441000000001</v>
      </c>
      <c r="I6" s="8">
        <v>13.576523634999999</v>
      </c>
      <c r="J6" s="8">
        <v>54.824120000000001</v>
      </c>
      <c r="K6" s="8">
        <v>12.883668200000001</v>
      </c>
      <c r="L6" s="8">
        <v>39.924607000000002</v>
      </c>
      <c r="M6" s="8">
        <v>9.3822826450000001</v>
      </c>
      <c r="N6" s="8">
        <v>16.038364999999999</v>
      </c>
      <c r="O6" s="8">
        <v>3.7690158</v>
      </c>
      <c r="P6" s="8">
        <v>0</v>
      </c>
      <c r="Q6" s="8">
        <v>0</v>
      </c>
      <c r="R6" s="8">
        <v>0</v>
      </c>
      <c r="S6" s="8">
        <v>0</v>
      </c>
      <c r="T6" s="9">
        <f t="shared" ref="T6:U10" si="0">R6+P6+N6+L6+J6+H6+F6+D6+B6</f>
        <v>362.72794499999998</v>
      </c>
      <c r="U6" s="9">
        <f t="shared" si="0"/>
        <v>85.241067165000004</v>
      </c>
      <c r="V6" s="8">
        <f t="shared" ref="V6:V10" si="1">U6*10/T6</f>
        <v>2.3500000024811989</v>
      </c>
    </row>
    <row r="7" spans="1:22" ht="31.5" customHeight="1" x14ac:dyDescent="0.25">
      <c r="A7" s="10" t="s">
        <v>9</v>
      </c>
      <c r="B7" s="8">
        <v>1348.577315</v>
      </c>
      <c r="C7" s="8">
        <v>556.81258439999999</v>
      </c>
      <c r="D7" s="8">
        <v>1318.9287380000001</v>
      </c>
      <c r="E7" s="8">
        <v>425.73088680000001</v>
      </c>
      <c r="F7" s="8">
        <v>820.31808650000005</v>
      </c>
      <c r="G7" s="8">
        <v>308.96987060773995</v>
      </c>
      <c r="H7" s="8">
        <v>80.379564999999999</v>
      </c>
      <c r="I7" s="8">
        <v>41.311348600000002</v>
      </c>
      <c r="J7" s="8">
        <v>804.03565849999995</v>
      </c>
      <c r="K7" s="8">
        <v>516.83795087168994</v>
      </c>
      <c r="L7" s="8">
        <v>779.92441500000007</v>
      </c>
      <c r="M7" s="8">
        <v>446.34222534499997</v>
      </c>
      <c r="N7" s="8">
        <v>1119.1679025000001</v>
      </c>
      <c r="O7" s="8">
        <v>1090.1036863045201</v>
      </c>
      <c r="P7" s="8">
        <v>645.35205250000013</v>
      </c>
      <c r="Q7" s="8">
        <v>247.75915861017003</v>
      </c>
      <c r="R7" s="8">
        <v>846.61451249999993</v>
      </c>
      <c r="S7" s="8">
        <v>368.159863659</v>
      </c>
      <c r="T7" s="9">
        <f t="shared" si="0"/>
        <v>7763.2982455000019</v>
      </c>
      <c r="U7" s="9">
        <f t="shared" si="0"/>
        <v>4002.0275751981203</v>
      </c>
      <c r="V7" s="8">
        <f t="shared" si="1"/>
        <v>5.1550609658953865</v>
      </c>
    </row>
    <row r="8" spans="1:22" ht="31.5" customHeight="1" x14ac:dyDescent="0.25">
      <c r="A8" s="10" t="s">
        <v>10</v>
      </c>
      <c r="B8" s="8">
        <v>33.6</v>
      </c>
      <c r="C8" s="8">
        <v>13.9408364</v>
      </c>
      <c r="D8" s="8">
        <v>0</v>
      </c>
      <c r="E8" s="8">
        <v>0</v>
      </c>
      <c r="F8" s="8">
        <v>10.35</v>
      </c>
      <c r="G8" s="8">
        <v>3.9750477000000002</v>
      </c>
      <c r="H8" s="8">
        <v>0.22875000000000001</v>
      </c>
      <c r="I8" s="8">
        <v>8.5198942E-2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9">
        <f t="shared" si="0"/>
        <v>44.178750000000001</v>
      </c>
      <c r="U8" s="9">
        <f t="shared" si="0"/>
        <v>18.001083042000001</v>
      </c>
      <c r="V8" s="8">
        <f t="shared" si="1"/>
        <v>4.074602165520754</v>
      </c>
    </row>
    <row r="9" spans="1:22" ht="31.5" customHeight="1" x14ac:dyDescent="0.25">
      <c r="A9" s="11" t="s">
        <v>11</v>
      </c>
      <c r="B9" s="8">
        <v>207.20776699999999</v>
      </c>
      <c r="C9" s="8">
        <v>82.789662000000007</v>
      </c>
      <c r="D9" s="8">
        <v>301.66774700000002</v>
      </c>
      <c r="E9" s="8">
        <v>103.1032811</v>
      </c>
      <c r="F9" s="8">
        <v>0</v>
      </c>
      <c r="G9" s="8">
        <v>0</v>
      </c>
      <c r="H9" s="8">
        <v>30.606949</v>
      </c>
      <c r="I9" s="8">
        <v>12.4500686</v>
      </c>
      <c r="J9" s="8">
        <v>0</v>
      </c>
      <c r="K9" s="8">
        <v>0</v>
      </c>
      <c r="L9" s="8">
        <v>0</v>
      </c>
      <c r="M9" s="8">
        <v>0</v>
      </c>
      <c r="N9" s="8">
        <v>14.735322</v>
      </c>
      <c r="O9" s="8">
        <v>8.9206938000000005</v>
      </c>
      <c r="P9" s="8">
        <v>0</v>
      </c>
      <c r="Q9" s="8">
        <v>0</v>
      </c>
      <c r="R9" s="8">
        <v>0</v>
      </c>
      <c r="S9" s="8">
        <v>0</v>
      </c>
      <c r="T9" s="9">
        <f t="shared" si="0"/>
        <v>554.21778500000005</v>
      </c>
      <c r="U9" s="9">
        <f t="shared" si="0"/>
        <v>207.26370550000001</v>
      </c>
      <c r="V9" s="8">
        <f t="shared" si="1"/>
        <v>3.7397519731345321</v>
      </c>
    </row>
    <row r="10" spans="1:22" ht="31.5" customHeight="1" x14ac:dyDescent="0.25">
      <c r="A10" s="11" t="s">
        <v>12</v>
      </c>
      <c r="B10" s="8">
        <v>60.496589999999998</v>
      </c>
      <c r="C10" s="8">
        <v>21.7182757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9">
        <f t="shared" si="0"/>
        <v>60.496589999999998</v>
      </c>
      <c r="U10" s="9">
        <f t="shared" si="0"/>
        <v>21.7182757</v>
      </c>
      <c r="V10" s="8">
        <f t="shared" si="1"/>
        <v>3.5899999818171566</v>
      </c>
    </row>
    <row r="11" spans="1:22" ht="19.5" hidden="1" customHeight="1" x14ac:dyDescent="0.25"/>
    <row r="12" spans="1:22" ht="25.5" customHeight="1" x14ac:dyDescent="0.25">
      <c r="A12" s="13" t="s">
        <v>13</v>
      </c>
      <c r="B12" s="9">
        <f>SUM(B5:B10)</f>
        <v>1729.1198429999997</v>
      </c>
      <c r="C12" s="9">
        <f t="shared" ref="C12:U12" si="2">SUM(C5:C10)</f>
        <v>693.88232868500006</v>
      </c>
      <c r="D12" s="9">
        <f t="shared" si="2"/>
        <v>1715.791459</v>
      </c>
      <c r="E12" s="9">
        <f t="shared" si="2"/>
        <v>551.27201749999995</v>
      </c>
      <c r="F12" s="9">
        <f t="shared" si="2"/>
        <v>921.1432185000001</v>
      </c>
      <c r="G12" s="9">
        <f t="shared" si="2"/>
        <v>334.28102345773993</v>
      </c>
      <c r="H12" s="9">
        <f t="shared" si="2"/>
        <v>205.77562</v>
      </c>
      <c r="I12" s="9">
        <f t="shared" si="2"/>
        <v>76.141875631999994</v>
      </c>
      <c r="J12" s="9">
        <f t="shared" si="2"/>
        <v>894.04306350000002</v>
      </c>
      <c r="K12" s="9">
        <f t="shared" si="2"/>
        <v>538.06005761668996</v>
      </c>
      <c r="L12" s="9">
        <f t="shared" si="2"/>
        <v>852.03601700000013</v>
      </c>
      <c r="M12" s="9">
        <f t="shared" si="2"/>
        <v>463.35282580499995</v>
      </c>
      <c r="N12" s="9">
        <f t="shared" si="2"/>
        <v>1178.4384745</v>
      </c>
      <c r="O12" s="9">
        <f t="shared" si="2"/>
        <v>1109.5471576045202</v>
      </c>
      <c r="P12" s="9">
        <f t="shared" si="2"/>
        <v>645.35205250000013</v>
      </c>
      <c r="Q12" s="9">
        <f>SUM(Q5:Q10)</f>
        <v>247.75915861017003</v>
      </c>
      <c r="R12" s="9">
        <f t="shared" si="2"/>
        <v>846.61451249999993</v>
      </c>
      <c r="S12" s="9">
        <f t="shared" si="2"/>
        <v>368.159863659</v>
      </c>
      <c r="T12" s="9">
        <f t="shared" si="2"/>
        <v>8988.314260500003</v>
      </c>
      <c r="U12" s="9">
        <f t="shared" si="2"/>
        <v>4382.4563085701202</v>
      </c>
    </row>
    <row r="13" spans="1:22" ht="19.5" hidden="1" customHeight="1" x14ac:dyDescent="0.25"/>
    <row r="14" spans="1:22" ht="19.5" hidden="1" customHeight="1" x14ac:dyDescent="0.25"/>
    <row r="15" spans="1:22" ht="19.5" hidden="1" customHeight="1" x14ac:dyDescent="0.25"/>
    <row r="16" spans="1:22" ht="19.5" hidden="1" customHeight="1" x14ac:dyDescent="0.25"/>
    <row r="18" spans="1:7" ht="19.5" customHeight="1" x14ac:dyDescent="0.25">
      <c r="A18" s="3" t="s">
        <v>2</v>
      </c>
      <c r="B18" s="4">
        <v>44562</v>
      </c>
      <c r="C18" s="5"/>
      <c r="D18" s="4">
        <v>44593</v>
      </c>
      <c r="E18" s="5"/>
      <c r="F18" s="4">
        <v>44621</v>
      </c>
      <c r="G18" s="5"/>
    </row>
    <row r="19" spans="1:7" ht="36.75" customHeight="1" x14ac:dyDescent="0.25">
      <c r="A19" s="3"/>
      <c r="B19" s="6" t="s">
        <v>4</v>
      </c>
      <c r="C19" s="6" t="s">
        <v>5</v>
      </c>
      <c r="D19" s="6" t="s">
        <v>4</v>
      </c>
      <c r="E19" s="6" t="s">
        <v>5</v>
      </c>
      <c r="F19" s="6" t="s">
        <v>4</v>
      </c>
      <c r="G19" s="6" t="s">
        <v>5</v>
      </c>
    </row>
    <row r="20" spans="1:7" ht="27" customHeight="1" x14ac:dyDescent="0.25">
      <c r="A20" s="7" t="s">
        <v>7</v>
      </c>
      <c r="B20" s="14">
        <v>0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</row>
    <row r="21" spans="1:7" ht="27" customHeight="1" x14ac:dyDescent="0.25">
      <c r="A21" s="7" t="s">
        <v>8</v>
      </c>
      <c r="B21" s="14">
        <v>0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</row>
    <row r="22" spans="1:7" ht="27" customHeight="1" x14ac:dyDescent="0.25">
      <c r="A22" s="10" t="s">
        <v>9</v>
      </c>
      <c r="B22" s="14">
        <v>629.97296249999999</v>
      </c>
      <c r="C22" s="14">
        <v>262.7011632</v>
      </c>
      <c r="D22" s="14">
        <v>560.60521749999998</v>
      </c>
      <c r="E22" s="14">
        <v>330.81842790000002</v>
      </c>
      <c r="F22" s="14">
        <v>1220.0025230000003</v>
      </c>
      <c r="G22" s="14">
        <v>1095.7555849</v>
      </c>
    </row>
    <row r="23" spans="1:7" ht="27" customHeight="1" x14ac:dyDescent="0.25">
      <c r="A23" s="10" t="s">
        <v>10</v>
      </c>
      <c r="B23" s="14">
        <v>0</v>
      </c>
      <c r="C23" s="14">
        <v>0</v>
      </c>
      <c r="D23" s="14">
        <v>16.985999800000002</v>
      </c>
      <c r="E23" s="14">
        <v>10.010682900000001</v>
      </c>
      <c r="F23" s="14">
        <v>48.684998999999998</v>
      </c>
      <c r="G23" s="14">
        <v>27.980416399999999</v>
      </c>
    </row>
    <row r="24" spans="1:7" ht="27" customHeight="1" x14ac:dyDescent="0.25">
      <c r="A24" s="10" t="s">
        <v>14</v>
      </c>
      <c r="B24" s="14">
        <v>29.929179999999999</v>
      </c>
      <c r="C24" s="14">
        <v>12.488790952719999</v>
      </c>
      <c r="D24" s="14">
        <v>0</v>
      </c>
      <c r="E24" s="14">
        <v>0</v>
      </c>
      <c r="F24" s="14">
        <v>0</v>
      </c>
      <c r="G24" s="14">
        <v>0</v>
      </c>
    </row>
    <row r="25" spans="1:7" ht="27" customHeight="1" x14ac:dyDescent="0.25">
      <c r="A25" s="10" t="s">
        <v>15</v>
      </c>
      <c r="B25" s="14">
        <v>0</v>
      </c>
      <c r="C25" s="14">
        <v>0</v>
      </c>
      <c r="D25" s="14">
        <v>0</v>
      </c>
      <c r="E25" s="14">
        <v>0</v>
      </c>
      <c r="F25" s="14">
        <v>42.975583030000003</v>
      </c>
      <c r="G25" s="14">
        <v>21.434433532</v>
      </c>
    </row>
    <row r="26" spans="1:7" ht="27" customHeight="1" x14ac:dyDescent="0.25">
      <c r="A26" s="10" t="s">
        <v>16</v>
      </c>
      <c r="B26" s="14">
        <v>0</v>
      </c>
      <c r="C26" s="14">
        <v>0</v>
      </c>
      <c r="D26" s="14">
        <v>0</v>
      </c>
      <c r="E26" s="14">
        <v>0</v>
      </c>
      <c r="F26" s="14">
        <v>73.195006370000002</v>
      </c>
      <c r="G26" s="14">
        <v>34.548043296000003</v>
      </c>
    </row>
    <row r="27" spans="1:7" ht="27" customHeight="1" x14ac:dyDescent="0.25">
      <c r="A27" s="10" t="s">
        <v>17</v>
      </c>
      <c r="B27" s="14">
        <v>0</v>
      </c>
      <c r="C27" s="14">
        <v>0</v>
      </c>
      <c r="D27" s="14">
        <v>0</v>
      </c>
      <c r="E27" s="14">
        <v>0</v>
      </c>
      <c r="F27" s="14">
        <v>14.586092999999998</v>
      </c>
      <c r="G27" s="14">
        <v>6.5642024727199999</v>
      </c>
    </row>
    <row r="28" spans="1:7" ht="27" customHeight="1" x14ac:dyDescent="0.25">
      <c r="A28" s="10" t="s">
        <v>18</v>
      </c>
      <c r="B28" s="14">
        <v>0</v>
      </c>
      <c r="C28" s="14">
        <v>0</v>
      </c>
      <c r="D28" s="14">
        <v>0</v>
      </c>
      <c r="E28" s="14">
        <v>0</v>
      </c>
      <c r="F28" s="14">
        <v>73.766160255999992</v>
      </c>
      <c r="G28" s="14">
        <v>35.555288983620002</v>
      </c>
    </row>
    <row r="29" spans="1:7" ht="27" customHeight="1" x14ac:dyDescent="0.25">
      <c r="A29" s="10" t="s">
        <v>19</v>
      </c>
      <c r="B29" s="14">
        <v>0</v>
      </c>
      <c r="C29" s="14">
        <v>0</v>
      </c>
      <c r="D29" s="14">
        <v>0</v>
      </c>
      <c r="E29" s="14">
        <v>0</v>
      </c>
      <c r="F29" s="14">
        <v>73.981920000000002</v>
      </c>
      <c r="G29" s="14">
        <v>35.659285500000003</v>
      </c>
    </row>
    <row r="30" spans="1:7" ht="27" customHeight="1" x14ac:dyDescent="0.25">
      <c r="A30" s="10" t="s">
        <v>20</v>
      </c>
      <c r="B30" s="14">
        <v>0</v>
      </c>
      <c r="C30" s="14">
        <v>0</v>
      </c>
      <c r="D30" s="14">
        <v>0</v>
      </c>
      <c r="E30" s="14">
        <v>0</v>
      </c>
      <c r="F30" s="14">
        <v>0</v>
      </c>
      <c r="G30" s="14">
        <v>-1.8607999999999999E-3</v>
      </c>
    </row>
    <row r="31" spans="1:7" ht="27" customHeight="1" x14ac:dyDescent="0.25">
      <c r="A31" s="10" t="s">
        <v>21</v>
      </c>
      <c r="B31" s="14">
        <v>0</v>
      </c>
      <c r="C31" s="14">
        <v>0</v>
      </c>
      <c r="D31" s="14">
        <v>0</v>
      </c>
      <c r="E31" s="14">
        <v>0</v>
      </c>
      <c r="F31" s="14">
        <v>0</v>
      </c>
      <c r="G31" s="14">
        <v>0.17311029999999999</v>
      </c>
    </row>
  </sheetData>
  <mergeCells count="17">
    <mergeCell ref="P3:Q3"/>
    <mergeCell ref="R3:S3"/>
    <mergeCell ref="T3:U3"/>
    <mergeCell ref="A18:A19"/>
    <mergeCell ref="B18:C18"/>
    <mergeCell ref="D18:E18"/>
    <mergeCell ref="F18:G18"/>
    <mergeCell ref="A1:V1"/>
    <mergeCell ref="A2:V2"/>
    <mergeCell ref="A3:A4"/>
    <mergeCell ref="B3:C3"/>
    <mergeCell ref="D3:E3"/>
    <mergeCell ref="F3:G3"/>
    <mergeCell ref="H3:I3"/>
    <mergeCell ref="J3:K3"/>
    <mergeCell ref="L3:M3"/>
    <mergeCell ref="N3:O3"/>
  </mergeCells>
  <printOptions horizontalCentered="1"/>
  <pageMargins left="0" right="0" top="0.19685039370078741" bottom="0.19685039370078741" header="0" footer="0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shortterm purchases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2022-08-23T07:13:48Z</dcterms:created>
  <dcterms:modified xsi:type="dcterms:W3CDTF">2022-08-23T07:15:26Z</dcterms:modified>
</cp:coreProperties>
</file>